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0" windowWidth="25360" windowHeight="17300" tabRatio="500"/>
  </bookViews>
  <sheets>
    <sheet name="Calcul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H5" i="1"/>
  <c r="H9" i="1"/>
  <c r="H10" i="1"/>
  <c r="H11" i="1"/>
  <c r="H12" i="1"/>
  <c r="H13" i="1"/>
  <c r="H14" i="1"/>
  <c r="H15" i="1"/>
  <c r="H16" i="1"/>
  <c r="H17" i="1"/>
  <c r="E21" i="1"/>
  <c r="H21" i="1"/>
  <c r="H22" i="1"/>
  <c r="H23" i="1"/>
  <c r="H26" i="1"/>
  <c r="H27" i="1"/>
  <c r="H28" i="1"/>
  <c r="H31" i="1"/>
  <c r="H48" i="1"/>
  <c r="H59" i="1"/>
  <c r="C55" i="1"/>
  <c r="H57" i="1"/>
  <c r="H52" i="1"/>
  <c r="H53" i="1"/>
  <c r="H54" i="1"/>
  <c r="H61" i="1"/>
  <c r="H33" i="1"/>
  <c r="E34" i="1"/>
  <c r="D34" i="1"/>
  <c r="H34" i="1"/>
  <c r="H35" i="1"/>
  <c r="H38" i="1"/>
  <c r="H44" i="1"/>
  <c r="H45" i="1"/>
  <c r="D56" i="1"/>
</calcChain>
</file>

<file path=xl/sharedStrings.xml><?xml version="1.0" encoding="utf-8"?>
<sst xmlns="http://schemas.openxmlformats.org/spreadsheetml/2006/main" count="71" uniqueCount="50">
  <si>
    <t>Taille</t>
  </si>
  <si>
    <t>Quantité</t>
  </si>
  <si>
    <t>Prix unité</t>
  </si>
  <si>
    <t>Total</t>
  </si>
  <si>
    <t>Frais de port</t>
  </si>
  <si>
    <t>Couches lavables</t>
  </si>
  <si>
    <t>Couches à nœud</t>
  </si>
  <si>
    <t>OS</t>
  </si>
  <si>
    <t>BBG Couche bambou</t>
  </si>
  <si>
    <t>BBG Couche bambou velours</t>
  </si>
  <si>
    <t>Lulunature chanvre-coton</t>
  </si>
  <si>
    <t>ImseVimse coton</t>
  </si>
  <si>
    <t>Popolini coton</t>
  </si>
  <si>
    <t>Lulunature polaire</t>
  </si>
  <si>
    <t>Totbots bambou rayé</t>
  </si>
  <si>
    <t>0-1</t>
  </si>
  <si>
    <t>Bambinex bambou</t>
  </si>
  <si>
    <t>Lulunature bambou</t>
  </si>
  <si>
    <t>PCB couche sherpa</t>
  </si>
  <si>
    <t>PCB sherpa</t>
  </si>
  <si>
    <t>PCB sherpa Monaluna</t>
  </si>
  <si>
    <t>Encore à acheter</t>
  </si>
  <si>
    <t>Culottes de protection</t>
  </si>
  <si>
    <t>Z culotte de protection</t>
  </si>
  <si>
    <t>Totsbots culotte rouge</t>
  </si>
  <si>
    <t>Totsbots culotte mauve</t>
  </si>
  <si>
    <t>Mother ease nuit</t>
  </si>
  <si>
    <t>PCB motifs</t>
  </si>
  <si>
    <t>miniOS</t>
  </si>
  <si>
    <t xml:space="preserve">Rouleau de papier </t>
  </si>
  <si>
    <t>Boîte de papiers</t>
  </si>
  <si>
    <t>Enfant 2</t>
  </si>
  <si>
    <t>Subside de la ville de Gand</t>
  </si>
  <si>
    <t>Machine à laver de classe A++</t>
  </si>
  <si>
    <t>x/semaine</t>
  </si>
  <si>
    <t>kWh ou L</t>
  </si>
  <si>
    <t>€/kWh ou €/L</t>
  </si>
  <si>
    <t>semaines</t>
  </si>
  <si>
    <t>an</t>
  </si>
  <si>
    <t>Electricité machine à laver à 60°C</t>
  </si>
  <si>
    <t xml:space="preserve">Eau machine à laver </t>
  </si>
  <si>
    <t>Données de http://www.consoglobe.com</t>
  </si>
  <si>
    <t>Couches jetables</t>
  </si>
  <si>
    <t>x/jour</t>
  </si>
  <si>
    <t>jour x année</t>
  </si>
  <si>
    <t>Enfant 1</t>
  </si>
  <si>
    <t>Couche biodégradable Bioplanet</t>
  </si>
  <si>
    <t>Sac poubelle</t>
  </si>
  <si>
    <t>Lessive en poudre</t>
  </si>
  <si>
    <t>Nombre total de couches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</si>
</sst>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[$€-2]\ * #,##0.00_-;\-[$€-2]\ * #,##0.00_-;_-[$€-2]\ 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/>
      <name val="Calibri"/>
      <scheme val="minor"/>
    </font>
    <font>
      <sz val="12"/>
      <color theme="0" tint="-0.499984740745262"/>
      <name val="Calibri"/>
      <scheme val="minor"/>
    </font>
    <font>
      <sz val="8"/>
      <color theme="1"/>
      <name val="Calibri"/>
      <scheme val="minor"/>
    </font>
    <font>
      <sz val="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0" fillId="0" borderId="0" xfId="0" applyNumberFormat="1" applyAlignment="1">
      <alignment horizontal="left"/>
    </xf>
    <xf numFmtId="8" fontId="0" fillId="0" borderId="0" xfId="0" applyNumberFormat="1"/>
    <xf numFmtId="164" fontId="2" fillId="0" borderId="0" xfId="0" applyNumberFormat="1" applyFont="1" applyFill="1"/>
    <xf numFmtId="164" fontId="0" fillId="0" borderId="0" xfId="0" applyNumberFormat="1" applyFont="1" applyFill="1"/>
    <xf numFmtId="164" fontId="0" fillId="0" borderId="0" xfId="1" applyNumberFormat="1" applyFont="1"/>
    <xf numFmtId="0" fontId="4" fillId="0" borderId="0" xfId="0" applyFont="1"/>
    <xf numFmtId="164" fontId="2" fillId="2" borderId="0" xfId="0" applyNumberFormat="1" applyFont="1" applyFill="1"/>
    <xf numFmtId="0" fontId="5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 applyFill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1"/>
  <sheetViews>
    <sheetView tabSelected="1" topLeftCell="A32" zoomScale="125" zoomScaleNormal="125" zoomScalePageLayoutView="125" workbookViewId="0">
      <selection activeCell="A30" sqref="A25:XFD30"/>
    </sheetView>
  </sheetViews>
  <sheetFormatPr baseColWidth="10" defaultRowHeight="15" x14ac:dyDescent="0"/>
  <cols>
    <col min="2" max="2" width="24.1640625" customWidth="1"/>
    <col min="3" max="3" width="9.1640625" style="1" customWidth="1"/>
    <col min="4" max="4" width="11" style="1" customWidth="1"/>
    <col min="5" max="5" width="12.6640625" style="5" customWidth="1"/>
    <col min="8" max="8" width="10.83203125" style="6"/>
  </cols>
  <sheetData>
    <row r="3" spans="1:8" s="1" customFormat="1">
      <c r="C3" s="2" t="s">
        <v>0</v>
      </c>
      <c r="D3" s="2" t="s">
        <v>1</v>
      </c>
      <c r="E3" s="3" t="s">
        <v>2</v>
      </c>
      <c r="F3" s="2" t="s">
        <v>3</v>
      </c>
      <c r="G3" s="2" t="s">
        <v>4</v>
      </c>
      <c r="H3" s="3" t="s">
        <v>3</v>
      </c>
    </row>
    <row r="4" spans="1:8">
      <c r="A4" s="4" t="s">
        <v>5</v>
      </c>
    </row>
    <row r="5" spans="1:8" hidden="1">
      <c r="B5" t="s">
        <v>6</v>
      </c>
      <c r="C5" s="1" t="s">
        <v>7</v>
      </c>
      <c r="D5" s="1">
        <v>6</v>
      </c>
      <c r="E5" s="5">
        <v>3.5</v>
      </c>
      <c r="F5">
        <f>D5*E5</f>
        <v>21</v>
      </c>
      <c r="G5">
        <v>3.9</v>
      </c>
      <c r="H5" s="6">
        <f>F5+G5</f>
        <v>24.9</v>
      </c>
    </row>
    <row r="6" spans="1:8" hidden="1">
      <c r="B6" t="s">
        <v>8</v>
      </c>
      <c r="C6" s="1">
        <v>0</v>
      </c>
      <c r="D6" s="1">
        <v>3</v>
      </c>
    </row>
    <row r="7" spans="1:8" hidden="1">
      <c r="B7" t="s">
        <v>9</v>
      </c>
      <c r="C7" s="1">
        <v>0</v>
      </c>
      <c r="D7" s="1">
        <v>1</v>
      </c>
    </row>
    <row r="8" spans="1:8" hidden="1">
      <c r="B8" t="s">
        <v>8</v>
      </c>
      <c r="C8" s="1" t="s">
        <v>7</v>
      </c>
      <c r="D8" s="1">
        <v>1</v>
      </c>
      <c r="H8" s="6">
        <v>93.1</v>
      </c>
    </row>
    <row r="9" spans="1:8" hidden="1">
      <c r="B9" t="s">
        <v>10</v>
      </c>
      <c r="C9" s="1" t="s">
        <v>7</v>
      </c>
      <c r="D9" s="1">
        <v>2</v>
      </c>
      <c r="E9" s="5">
        <v>17</v>
      </c>
      <c r="H9" s="6">
        <f>D9*E9</f>
        <v>34</v>
      </c>
    </row>
    <row r="10" spans="1:8" hidden="1">
      <c r="B10" t="s">
        <v>11</v>
      </c>
      <c r="C10" s="1">
        <v>0</v>
      </c>
      <c r="D10" s="1">
        <v>2</v>
      </c>
      <c r="E10" s="5">
        <v>12.25</v>
      </c>
      <c r="H10" s="6">
        <f t="shared" ref="H10:H17" si="0">D10*E10</f>
        <v>24.5</v>
      </c>
    </row>
    <row r="11" spans="1:8" hidden="1">
      <c r="B11" t="s">
        <v>11</v>
      </c>
      <c r="C11" s="1" t="s">
        <v>7</v>
      </c>
      <c r="D11" s="1">
        <v>1</v>
      </c>
      <c r="E11" s="5">
        <v>14.5</v>
      </c>
      <c r="H11" s="6">
        <f t="shared" si="0"/>
        <v>14.5</v>
      </c>
    </row>
    <row r="12" spans="1:8" hidden="1">
      <c r="B12" t="s">
        <v>12</v>
      </c>
      <c r="C12" s="1">
        <v>1</v>
      </c>
      <c r="D12" s="1">
        <v>1</v>
      </c>
      <c r="E12" s="5">
        <v>14.9</v>
      </c>
      <c r="H12" s="6">
        <f t="shared" si="0"/>
        <v>14.9</v>
      </c>
    </row>
    <row r="13" spans="1:8" hidden="1">
      <c r="B13" t="s">
        <v>13</v>
      </c>
      <c r="C13" s="1">
        <v>1</v>
      </c>
      <c r="D13" s="1">
        <v>2</v>
      </c>
      <c r="E13" s="5">
        <v>20</v>
      </c>
      <c r="H13" s="6">
        <f t="shared" si="0"/>
        <v>40</v>
      </c>
    </row>
    <row r="14" spans="1:8" hidden="1">
      <c r="B14" t="s">
        <v>14</v>
      </c>
      <c r="C14" s="1" t="s">
        <v>15</v>
      </c>
      <c r="D14" s="1">
        <v>2</v>
      </c>
      <c r="E14" s="5">
        <v>16.5</v>
      </c>
      <c r="H14" s="6">
        <f t="shared" si="0"/>
        <v>33</v>
      </c>
    </row>
    <row r="15" spans="1:8" hidden="1">
      <c r="B15" t="s">
        <v>16</v>
      </c>
      <c r="C15" s="1">
        <v>1</v>
      </c>
      <c r="D15" s="1">
        <v>1</v>
      </c>
      <c r="E15" s="5">
        <v>13.94</v>
      </c>
      <c r="H15" s="6">
        <f t="shared" si="0"/>
        <v>13.94</v>
      </c>
    </row>
    <row r="16" spans="1:8" hidden="1">
      <c r="B16" t="s">
        <v>16</v>
      </c>
      <c r="C16" s="1" t="s">
        <v>7</v>
      </c>
      <c r="D16" s="1">
        <v>1</v>
      </c>
      <c r="E16" s="5">
        <v>16.079999999999998</v>
      </c>
      <c r="H16" s="6">
        <f t="shared" si="0"/>
        <v>16.079999999999998</v>
      </c>
    </row>
    <row r="17" spans="1:9" hidden="1">
      <c r="B17" t="s">
        <v>17</v>
      </c>
      <c r="C17" s="1" t="s">
        <v>7</v>
      </c>
      <c r="D17" s="1">
        <v>2</v>
      </c>
      <c r="E17" s="5">
        <v>17.2</v>
      </c>
      <c r="H17" s="6">
        <f t="shared" si="0"/>
        <v>34.4</v>
      </c>
    </row>
    <row r="18" spans="1:9" hidden="1">
      <c r="B18" t="s">
        <v>18</v>
      </c>
      <c r="C18" s="1">
        <v>0</v>
      </c>
      <c r="D18" s="1">
        <v>2</v>
      </c>
    </row>
    <row r="19" spans="1:9" hidden="1">
      <c r="B19" t="s">
        <v>19</v>
      </c>
      <c r="C19" s="1">
        <v>1</v>
      </c>
      <c r="D19" s="1">
        <v>2</v>
      </c>
    </row>
    <row r="20" spans="1:9" hidden="1">
      <c r="B20" t="s">
        <v>20</v>
      </c>
      <c r="C20" s="1" t="s">
        <v>7</v>
      </c>
      <c r="D20" s="1">
        <v>1</v>
      </c>
      <c r="H20" s="6">
        <v>285</v>
      </c>
    </row>
    <row r="21" spans="1:9" s="7" customFormat="1" hidden="1">
      <c r="B21" s="7" t="s">
        <v>14</v>
      </c>
      <c r="C21" s="8">
        <v>2</v>
      </c>
      <c r="D21" s="8">
        <v>5</v>
      </c>
      <c r="E21" s="9">
        <f>E14</f>
        <v>16.5</v>
      </c>
      <c r="H21" s="10">
        <f>E21*D21</f>
        <v>82.5</v>
      </c>
      <c r="I21" s="7" t="s">
        <v>21</v>
      </c>
    </row>
    <row r="22" spans="1:9" s="7" customFormat="1" hidden="1">
      <c r="B22" s="7" t="s">
        <v>20</v>
      </c>
      <c r="C22" s="8">
        <v>2</v>
      </c>
      <c r="D22" s="8">
        <v>1</v>
      </c>
      <c r="E22" s="9">
        <v>30</v>
      </c>
      <c r="H22" s="10">
        <f>E22*D22</f>
        <v>30</v>
      </c>
      <c r="I22" s="7" t="s">
        <v>21</v>
      </c>
    </row>
    <row r="23" spans="1:9">
      <c r="H23" s="6">
        <f>SUM(H5:H22)</f>
        <v>740.81999999999994</v>
      </c>
    </row>
    <row r="24" spans="1:9">
      <c r="A24" s="4" t="s">
        <v>22</v>
      </c>
    </row>
    <row r="25" spans="1:9" hidden="1">
      <c r="B25" t="s">
        <v>23</v>
      </c>
      <c r="C25" s="1" t="s">
        <v>7</v>
      </c>
      <c r="D25" s="1">
        <v>3</v>
      </c>
      <c r="H25" s="6">
        <v>52.6</v>
      </c>
    </row>
    <row r="26" spans="1:9" hidden="1">
      <c r="B26" t="s">
        <v>24</v>
      </c>
      <c r="C26" s="1">
        <v>1</v>
      </c>
      <c r="D26" s="1">
        <v>1</v>
      </c>
      <c r="E26" s="5">
        <v>10.95</v>
      </c>
      <c r="H26" s="6">
        <f>D26*E26</f>
        <v>10.95</v>
      </c>
    </row>
    <row r="27" spans="1:9" hidden="1">
      <c r="B27" t="s">
        <v>25</v>
      </c>
      <c r="C27" s="1" t="s">
        <v>7</v>
      </c>
      <c r="D27" s="1">
        <v>1</v>
      </c>
      <c r="E27" s="5">
        <v>16.5</v>
      </c>
      <c r="H27" s="6">
        <f t="shared" ref="H27:H28" si="1">D27*E27</f>
        <v>16.5</v>
      </c>
    </row>
    <row r="28" spans="1:9" hidden="1">
      <c r="B28" t="s">
        <v>26</v>
      </c>
      <c r="C28" s="1" t="s">
        <v>7</v>
      </c>
      <c r="D28" s="1">
        <v>1</v>
      </c>
      <c r="E28" s="5">
        <v>14</v>
      </c>
      <c r="H28" s="6">
        <f t="shared" si="1"/>
        <v>14</v>
      </c>
    </row>
    <row r="29" spans="1:9" hidden="1">
      <c r="B29" t="s">
        <v>27</v>
      </c>
      <c r="C29" s="1" t="s">
        <v>28</v>
      </c>
      <c r="D29" s="1">
        <v>3</v>
      </c>
    </row>
    <row r="30" spans="1:9" hidden="1">
      <c r="B30" t="s">
        <v>27</v>
      </c>
      <c r="C30" s="1" t="s">
        <v>7</v>
      </c>
      <c r="D30" s="1">
        <v>6</v>
      </c>
    </row>
    <row r="31" spans="1:9">
      <c r="H31" s="6">
        <f>SUM(H25:H30)</f>
        <v>94.05</v>
      </c>
    </row>
    <row r="33" spans="1:9">
      <c r="A33" t="s">
        <v>29</v>
      </c>
      <c r="D33" s="1">
        <v>2</v>
      </c>
      <c r="E33" s="5">
        <v>6.1</v>
      </c>
      <c r="H33" s="6">
        <f>D33*E33</f>
        <v>12.2</v>
      </c>
    </row>
    <row r="34" spans="1:9" s="7" customFormat="1">
      <c r="C34" s="8"/>
      <c r="D34" s="8">
        <f>6*2</f>
        <v>12</v>
      </c>
      <c r="E34" s="9">
        <f>E33</f>
        <v>6.1</v>
      </c>
      <c r="H34" s="10">
        <f>E34*D34</f>
        <v>73.199999999999989</v>
      </c>
      <c r="I34" s="7" t="s">
        <v>21</v>
      </c>
    </row>
    <row r="35" spans="1:9">
      <c r="A35" t="s">
        <v>30</v>
      </c>
      <c r="D35" s="1">
        <v>1</v>
      </c>
      <c r="E35" s="5">
        <v>5.0999999999999996</v>
      </c>
      <c r="H35" s="6">
        <f>E35</f>
        <v>5.0999999999999996</v>
      </c>
    </row>
    <row r="36" spans="1:9">
      <c r="A36" t="s">
        <v>48</v>
      </c>
      <c r="H36" s="6">
        <v>240</v>
      </c>
    </row>
    <row r="38" spans="1:9" s="7" customFormat="1">
      <c r="A38" s="7" t="s">
        <v>31</v>
      </c>
      <c r="C38" s="8"/>
      <c r="D38" s="8"/>
      <c r="E38" s="9"/>
      <c r="H38" s="10">
        <f>SUM(H33:H35)</f>
        <v>90.499999999999986</v>
      </c>
      <c r="I38" s="7" t="s">
        <v>21</v>
      </c>
    </row>
    <row r="40" spans="1:9">
      <c r="A40" t="s">
        <v>32</v>
      </c>
      <c r="H40" s="6">
        <v>-100</v>
      </c>
    </row>
    <row r="43" spans="1:9">
      <c r="A43" s="4" t="s">
        <v>33</v>
      </c>
      <c r="C43" s="1" t="s">
        <v>34</v>
      </c>
      <c r="D43" s="5" t="s">
        <v>35</v>
      </c>
      <c r="E43" s="11" t="s">
        <v>36</v>
      </c>
      <c r="F43" s="1" t="s">
        <v>37</v>
      </c>
      <c r="G43" s="12" t="s">
        <v>38</v>
      </c>
      <c r="H43" s="13"/>
    </row>
    <row r="44" spans="1:9">
      <c r="A44" t="s">
        <v>39</v>
      </c>
      <c r="C44" s="1">
        <v>3</v>
      </c>
      <c r="D44" s="1">
        <v>1</v>
      </c>
      <c r="E44" s="5">
        <v>0.11</v>
      </c>
      <c r="F44">
        <v>52</v>
      </c>
      <c r="G44">
        <v>3</v>
      </c>
      <c r="H44" s="14">
        <f>C44*D44*E44*F44*G44</f>
        <v>51.480000000000004</v>
      </c>
    </row>
    <row r="45" spans="1:9">
      <c r="A45" t="s">
        <v>40</v>
      </c>
      <c r="C45" s="1">
        <v>3</v>
      </c>
      <c r="D45" s="1">
        <v>40</v>
      </c>
      <c r="E45" s="15">
        <v>3.0000000000000001E-3</v>
      </c>
      <c r="F45">
        <v>52</v>
      </c>
      <c r="G45">
        <v>3</v>
      </c>
      <c r="H45" s="14">
        <f>C45*D45*E45*F45*G45</f>
        <v>56.16</v>
      </c>
    </row>
    <row r="46" spans="1:9">
      <c r="A46" s="16" t="s">
        <v>41</v>
      </c>
    </row>
    <row r="48" spans="1:9">
      <c r="H48" s="17">
        <f>H23+H31+H33+H34+H35+H36+H38+H40+H44+H45</f>
        <v>1263.51</v>
      </c>
    </row>
    <row r="50" spans="1:9">
      <c r="A50" s="4" t="s">
        <v>42</v>
      </c>
      <c r="C50" s="1" t="s">
        <v>43</v>
      </c>
      <c r="D50" s="1" t="s">
        <v>44</v>
      </c>
    </row>
    <row r="51" spans="1:9">
      <c r="A51" t="s">
        <v>45</v>
      </c>
    </row>
    <row r="52" spans="1:9">
      <c r="B52" t="s">
        <v>46</v>
      </c>
      <c r="C52" s="1">
        <v>7</v>
      </c>
      <c r="D52" s="1">
        <v>365</v>
      </c>
      <c r="E52" s="5">
        <v>0.27</v>
      </c>
      <c r="H52" s="6">
        <f>C52*D52*E52</f>
        <v>689.85</v>
      </c>
    </row>
    <row r="53" spans="1:9">
      <c r="C53" s="1">
        <v>4</v>
      </c>
      <c r="D53" s="1">
        <v>365</v>
      </c>
      <c r="E53" s="5">
        <v>0.28999999999999998</v>
      </c>
      <c r="H53" s="6">
        <f t="shared" ref="H53:H54" si="2">C53*D53*E53</f>
        <v>423.4</v>
      </c>
    </row>
    <row r="54" spans="1:9">
      <c r="C54" s="1">
        <v>2</v>
      </c>
      <c r="D54" s="1">
        <v>365</v>
      </c>
      <c r="E54" s="5">
        <v>0.31</v>
      </c>
      <c r="H54" s="6">
        <f t="shared" si="2"/>
        <v>226.3</v>
      </c>
    </row>
    <row r="55" spans="1:9">
      <c r="B55" s="19" t="s">
        <v>49</v>
      </c>
      <c r="C55" s="18">
        <f>(C52*D52+C53*D53+C54*D54)*2</f>
        <v>9490</v>
      </c>
    </row>
    <row r="56" spans="1:9">
      <c r="B56" t="s">
        <v>47</v>
      </c>
      <c r="C56" s="1">
        <v>1</v>
      </c>
      <c r="D56" s="1">
        <f>52/2</f>
        <v>26</v>
      </c>
      <c r="E56" s="5">
        <v>3.75</v>
      </c>
      <c r="H56" s="6">
        <v>97.5</v>
      </c>
    </row>
    <row r="57" spans="1:9">
      <c r="H57" s="20">
        <f>SUM(H52:H56)</f>
        <v>1437.05</v>
      </c>
    </row>
    <row r="58" spans="1:9">
      <c r="A58" t="s">
        <v>31</v>
      </c>
    </row>
    <row r="59" spans="1:9">
      <c r="H59" s="6">
        <f>H57</f>
        <v>1437.05</v>
      </c>
    </row>
    <row r="61" spans="1:9">
      <c r="H61" s="17">
        <f>SUM(H52:H58)</f>
        <v>2874.1</v>
      </c>
      <c r="I61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Benoit</dc:creator>
  <cp:lastModifiedBy>Noémie Benoit</cp:lastModifiedBy>
  <dcterms:created xsi:type="dcterms:W3CDTF">2015-08-09T15:40:37Z</dcterms:created>
  <dcterms:modified xsi:type="dcterms:W3CDTF">2015-08-18T08:48:29Z</dcterms:modified>
</cp:coreProperties>
</file>